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contract'!$A$1:$AB$43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<sst xmlns="http://schemas.openxmlformats.org/spreadsheetml/2006/main" count="87" uniqueCount="86">
  <si>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</si>
  <si>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</si>
  <si>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</si>
  <si>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</si>
  <si>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</si>
  <si>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</si>
  <si>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</si>
  <si>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</si>
  <si>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</si>
  <si>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</si>
  <si>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</si>
  <si>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</si>
  <si>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</si>
  <si>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</si>
  <si>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</si>
  <si>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</si>
  <si>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</si>
  <si>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</si>
  <si>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</si>
  <si>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</si>
  <si>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</si>
  <si>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</si>
  <si>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</si>
  <si>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</si>
  <si>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</si>
  <si>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</si>
  <si>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</si>
  <si>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</si>
  <si>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</si>
  <si>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</si>
  <si>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</si>
  <si>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</si>
  <si>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</si>
  <si>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</si>
  <si>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</si>
  <si>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</si>
  <si>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</si>
  <si>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</si>
  <si>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</si>
  <si>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</si>
  <si>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</si>
  <si>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</si>
  <si>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</si>
  <si>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</si>
  <si>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</si>
  <si>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</si>
  <si>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</si>
  <si>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</si>
  <si>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</si>
  <si>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</si>
  <si>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</si>
  <si>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</si>
  <si>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</si>
  <si>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</si>
  <si>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</si>
  <si>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</si>
  <si>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</si>
  <si>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</si>
  <si>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</si>
  <si>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</si>
  <si>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</si>
  <si>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</si>
  <si>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</si>
  <si>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</si>
  <si>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</si>
  <si>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</si>
  <si>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</si>
  <si>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</si>
  <si>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</si>
  <si>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</si>
  <si>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 xml:space="preserve">MARTIE 2022 </t>
  </si>
  <si>
    <t>MONITORIZARE FEBRUARIE 2022</t>
  </si>
  <si>
    <t>APRILIE 2022</t>
  </si>
  <si>
    <t>TOTAL TRIM.II 2022</t>
  </si>
  <si>
    <t>MAI 2022</t>
  </si>
  <si>
    <t>IUNIE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</si>
  <si>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</si>
  <si>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</si>
  <si>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</si>
  <si>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</si>
  <si>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</si>
  <si>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</si>
  <si>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</si>
  <si>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</si>
  <si>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MONITORIZARE MARTIE 2022</t>
  </si>
  <si>
    <t>TOTAL TRIM.II 2022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</si>
</sst>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101" zoomScaleNormal="101" zoomScaleSheetLayoutView="100" workbookViewId="0" topLeftCell="A1">
      <pane ySplit="7" topLeftCell="A8" activePane="bottomLeft" state="frozen"/>
      <selection pane="topLeft" activeCell="A1" sqref="A1"/>
      <selection pane="bottomLeft" activeCell="B37" sqref="B37:B38"/>
    </sheetView>
  </sheetViews>
  <sheetFormatPr defaultColWidth="9.140625" defaultRowHeight="12.75"/>
  <cols>
    <col min="1" max="1" width="7.57421875" style="14" customWidth="1"/>
    <col min="2" max="2" width="50.421875" style="14" customWidth="1"/>
    <col min="3" max="3" width="12.5742187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4" width="19.28125" style="14" customWidth="1"/>
    <col min="15" max="17" width="20.140625" style="14" customWidth="1"/>
    <col min="18" max="18" width="19.7109375" style="14" customWidth="1"/>
    <col min="19" max="19" width="19.421875" style="14" customWidth="1"/>
    <col min="20" max="20" width="20.28125" style="14" customWidth="1"/>
    <col min="21" max="21" width="20.7109375" style="14" customWidth="1"/>
    <col min="22" max="22" width="19.7109375" style="14" customWidth="1"/>
    <col min="23" max="23" width="19.57421875" style="14" customWidth="1"/>
    <col min="24" max="24" width="19.140625" style="14" customWidth="1"/>
    <col min="25" max="25" width="19.00390625" style="14" customWidth="1"/>
    <col min="26" max="26" width="21.57421875" style="14" customWidth="1"/>
    <col min="27" max="27" width="19.28125" style="14" customWidth="1"/>
    <col min="28" max="28" width="20.8515625" style="14" customWidth="1"/>
    <col min="29" max="29" width="11.140625" style="14" customWidth="1"/>
    <col min="30" max="30" width="11.7109375" style="14" bestFit="1" customWidth="1"/>
    <col min="31" max="16384" width="9.140625" style="14" customWidth="1"/>
  </cols>
  <sheetData>
    <row r="1" ht="12.75">
      <c r="A1" s="26" t="s">
        <v>18</v>
      </c>
    </row>
    <row r="2" ht="19.5" customHeight="1">
      <c r="A2" s="26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9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</row>
    <row r="5" spans="1:3" s="21" customFormat="1" ht="18.75">
      <c r="A5" s="3"/>
      <c r="B5" s="11" t="s">
        <v>12</v>
      </c>
      <c r="C5" s="11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28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70</v>
      </c>
      <c r="I7" s="2" t="s">
        <v>71</v>
      </c>
      <c r="J7" s="2" t="s">
        <v>60</v>
      </c>
      <c r="K7" s="2" t="s">
        <v>64</v>
      </c>
      <c r="L7" s="2" t="s">
        <v>72</v>
      </c>
      <c r="M7" s="2" t="s">
        <v>74</v>
      </c>
      <c r="N7" s="2" t="s">
        <v>84</v>
      </c>
      <c r="O7" s="2" t="s">
        <v>75</v>
      </c>
      <c r="P7" s="2" t="s">
        <v>73</v>
      </c>
      <c r="Q7" s="2" t="s">
        <v>85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61</v>
      </c>
      <c r="AA7" s="2" t="s">
        <v>65</v>
      </c>
      <c r="AB7" s="2" t="s">
        <v>66</v>
      </c>
    </row>
    <row r="8" spans="1:28" s="5" customFormat="1" ht="39.75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45203.75</v>
      </c>
      <c r="I8" s="24">
        <v>0</v>
      </c>
      <c r="J8" s="24">
        <f aca="true" t="shared" si="0" ref="J8:J33">H8+F8+D8</f>
        <v>123840.38</v>
      </c>
      <c r="K8" s="24">
        <f>E8+J8+G8+I8</f>
        <v>123840.38</v>
      </c>
      <c r="L8" s="24">
        <v>46061.95</v>
      </c>
      <c r="M8" s="24">
        <v>43860.65</v>
      </c>
      <c r="N8" s="24">
        <v>0</v>
      </c>
      <c r="O8" s="24">
        <v>43860.65</v>
      </c>
      <c r="P8" s="24">
        <f>L8+M8+O8</f>
        <v>133783.25</v>
      </c>
      <c r="Q8" s="24">
        <f>N8+P8</f>
        <v>133783.25</v>
      </c>
      <c r="R8" s="24">
        <v>43845.05</v>
      </c>
      <c r="S8" s="24">
        <v>43845.05</v>
      </c>
      <c r="T8" s="24">
        <v>43845.05</v>
      </c>
      <c r="U8" s="24">
        <f>T8+S8+R8</f>
        <v>131535.15000000002</v>
      </c>
      <c r="V8" s="24">
        <v>26062.59</v>
      </c>
      <c r="W8" s="24">
        <v>26062.59</v>
      </c>
      <c r="X8" s="24">
        <v>13000.070000000032</v>
      </c>
      <c r="Y8" s="24">
        <f>V8+W8+X8</f>
        <v>65125.25000000003</v>
      </c>
      <c r="Z8" s="24">
        <f>Y8+U8+P8+J8</f>
        <v>454284.03</v>
      </c>
      <c r="AA8" s="24">
        <f>E8+G8+I8+N8</f>
        <v>0</v>
      </c>
      <c r="AB8" s="24">
        <f>Z8+AA8</f>
        <v>454284.03</v>
      </c>
    </row>
    <row r="9" spans="1:28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79862.09999999999</v>
      </c>
      <c r="I9" s="24">
        <v>99.41</v>
      </c>
      <c r="J9" s="24">
        <f t="shared" si="0"/>
        <v>221941.9</v>
      </c>
      <c r="K9" s="24">
        <f aca="true" t="shared" si="1" ref="K9:K33">E9+J9+G9+I9</f>
        <v>222041.31</v>
      </c>
      <c r="L9" s="24">
        <v>76540.33</v>
      </c>
      <c r="M9" s="24">
        <v>70629.55</v>
      </c>
      <c r="N9" s="24">
        <v>0</v>
      </c>
      <c r="O9" s="24">
        <v>70629.55</v>
      </c>
      <c r="P9" s="24">
        <f aca="true" t="shared" si="2" ref="P9:P33">L9+M9+O9</f>
        <v>217799.43</v>
      </c>
      <c r="Q9" s="24">
        <f aca="true" t="shared" si="3" ref="Q9:Q34">N9+P9</f>
        <v>217799.43</v>
      </c>
      <c r="R9" s="24">
        <v>70604.43</v>
      </c>
      <c r="S9" s="24">
        <v>70604.43</v>
      </c>
      <c r="T9" s="24">
        <v>70604.43</v>
      </c>
      <c r="U9" s="24">
        <f aca="true" t="shared" si="4" ref="U9:U33">T9+S9+R9</f>
        <v>211813.28999999998</v>
      </c>
      <c r="V9" s="24">
        <v>41969.03</v>
      </c>
      <c r="W9" s="24">
        <v>41969.03</v>
      </c>
      <c r="X9" s="24">
        <v>20934.280000000028</v>
      </c>
      <c r="Y9" s="24">
        <f aca="true" t="shared" si="5" ref="Y9:Y33">V9+W9+X9</f>
        <v>104872.34000000003</v>
      </c>
      <c r="Z9" s="24">
        <f aca="true" t="shared" si="6" ref="Z9:Z34">Y9+U9+P9+J9</f>
        <v>756426.9600000001</v>
      </c>
      <c r="AA9" s="24">
        <f aca="true" t="shared" si="7" ref="AA9:AA34">E9+G9+I9+N9</f>
        <v>99.41</v>
      </c>
      <c r="AB9" s="24">
        <f aca="true" t="shared" si="8" ref="AB9:AB33">Z9+AA9</f>
        <v>756526.3700000001</v>
      </c>
    </row>
    <row r="10" spans="1:28" s="25" customFormat="1" ht="46.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65837.06</v>
      </c>
      <c r="N10" s="24">
        <v>2897.66</v>
      </c>
      <c r="O10" s="24">
        <v>65837.06</v>
      </c>
      <c r="P10" s="24">
        <f t="shared" si="2"/>
        <v>198035.21</v>
      </c>
      <c r="Q10" s="24">
        <f t="shared" si="3"/>
        <v>200932.87</v>
      </c>
      <c r="R10" s="24">
        <v>65813.65</v>
      </c>
      <c r="S10" s="24">
        <v>65813.65</v>
      </c>
      <c r="T10" s="24">
        <v>65813.65</v>
      </c>
      <c r="U10" s="24">
        <f t="shared" si="4"/>
        <v>197440.94999999998</v>
      </c>
      <c r="V10" s="24">
        <v>39121.27</v>
      </c>
      <c r="W10" s="24">
        <v>39121.27</v>
      </c>
      <c r="X10" s="24">
        <v>19513.800000000003</v>
      </c>
      <c r="Y10" s="24">
        <f t="shared" si="5"/>
        <v>97756.34</v>
      </c>
      <c r="Z10" s="24">
        <f t="shared" si="6"/>
        <v>685049.55</v>
      </c>
      <c r="AA10" s="24">
        <f t="shared" si="7"/>
        <v>3919.6499999999996</v>
      </c>
      <c r="AB10" s="24">
        <f t="shared" si="8"/>
        <v>688969.2000000001</v>
      </c>
    </row>
    <row r="11" spans="1:28" s="25" customFormat="1" ht="39.7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88399.62</v>
      </c>
      <c r="I11" s="24">
        <v>0</v>
      </c>
      <c r="J11" s="24">
        <f t="shared" si="0"/>
        <v>253592.08000000002</v>
      </c>
      <c r="K11" s="24">
        <f t="shared" si="1"/>
        <v>253592.08000000002</v>
      </c>
      <c r="L11" s="24">
        <v>84446.7</v>
      </c>
      <c r="M11" s="24">
        <v>83314.12</v>
      </c>
      <c r="N11" s="24">
        <v>0</v>
      </c>
      <c r="O11" s="24">
        <v>83314.12</v>
      </c>
      <c r="P11" s="24">
        <f t="shared" si="2"/>
        <v>251074.94</v>
      </c>
      <c r="Q11" s="24">
        <f t="shared" si="3"/>
        <v>251074.94</v>
      </c>
      <c r="R11" s="24">
        <v>83284.48</v>
      </c>
      <c r="S11" s="24">
        <v>83284.48</v>
      </c>
      <c r="T11" s="24">
        <v>83284.48</v>
      </c>
      <c r="U11" s="24">
        <f t="shared" si="4"/>
        <v>249853.44</v>
      </c>
      <c r="V11" s="24">
        <v>49506.37</v>
      </c>
      <c r="W11" s="24">
        <v>49506.37</v>
      </c>
      <c r="X11" s="24">
        <v>24693.930000000015</v>
      </c>
      <c r="Y11" s="24">
        <f t="shared" si="5"/>
        <v>123706.67000000001</v>
      </c>
      <c r="Z11" s="24">
        <f t="shared" si="6"/>
        <v>878227.1300000001</v>
      </c>
      <c r="AA11" s="24">
        <f t="shared" si="7"/>
        <v>0</v>
      </c>
      <c r="AB11" s="24">
        <f t="shared" si="8"/>
        <v>878227.1300000001</v>
      </c>
    </row>
    <row r="12" spans="1:28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54999.6</v>
      </c>
      <c r="I12" s="24">
        <v>0</v>
      </c>
      <c r="J12" s="24">
        <f t="shared" si="0"/>
        <v>157761.68</v>
      </c>
      <c r="K12" s="24">
        <f t="shared" si="1"/>
        <v>157761.68</v>
      </c>
      <c r="L12" s="24">
        <v>52492.91</v>
      </c>
      <c r="M12" s="24">
        <v>51019.34</v>
      </c>
      <c r="N12" s="24">
        <v>0</v>
      </c>
      <c r="O12" s="24">
        <v>51019.34</v>
      </c>
      <c r="P12" s="24">
        <f t="shared" si="2"/>
        <v>154531.59</v>
      </c>
      <c r="Q12" s="24">
        <f t="shared" si="3"/>
        <v>154531.59</v>
      </c>
      <c r="R12" s="24">
        <v>51001.19</v>
      </c>
      <c r="S12" s="24">
        <v>51001.19</v>
      </c>
      <c r="T12" s="24">
        <v>51001.19</v>
      </c>
      <c r="U12" s="24">
        <f t="shared" si="4"/>
        <v>153003.57</v>
      </c>
      <c r="V12" s="24">
        <v>30316.38</v>
      </c>
      <c r="W12" s="24">
        <v>30316.38</v>
      </c>
      <c r="X12" s="24">
        <v>15121.890000000047</v>
      </c>
      <c r="Y12" s="24">
        <f t="shared" si="5"/>
        <v>75754.65000000005</v>
      </c>
      <c r="Z12" s="24">
        <f t="shared" si="6"/>
        <v>541051.49</v>
      </c>
      <c r="AA12" s="24">
        <f t="shared" si="7"/>
        <v>0</v>
      </c>
      <c r="AB12" s="24">
        <f t="shared" si="8"/>
        <v>541051.49</v>
      </c>
    </row>
    <row r="13" spans="1:28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</v>
      </c>
      <c r="K13" s="24">
        <f t="shared" si="1"/>
        <v>153019.47999999998</v>
      </c>
      <c r="L13" s="24">
        <v>50737.69</v>
      </c>
      <c r="M13" s="24">
        <v>49814.78</v>
      </c>
      <c r="N13" s="24">
        <v>1356.86</v>
      </c>
      <c r="O13" s="24">
        <v>49814.78</v>
      </c>
      <c r="P13" s="24">
        <f t="shared" si="2"/>
        <v>150367.25</v>
      </c>
      <c r="Q13" s="24">
        <f t="shared" si="3"/>
        <v>151724.11</v>
      </c>
      <c r="R13" s="24">
        <v>49797.06</v>
      </c>
      <c r="S13" s="24">
        <v>49797.06</v>
      </c>
      <c r="T13" s="24">
        <v>49797.06</v>
      </c>
      <c r="U13" s="24">
        <f t="shared" si="4"/>
        <v>149391.18</v>
      </c>
      <c r="V13" s="24">
        <v>29600.61</v>
      </c>
      <c r="W13" s="24">
        <v>29600.61</v>
      </c>
      <c r="X13" s="24">
        <v>14764.860000000044</v>
      </c>
      <c r="Y13" s="24">
        <f t="shared" si="5"/>
        <v>73966.08000000005</v>
      </c>
      <c r="Z13" s="24">
        <f t="shared" si="6"/>
        <v>525951.47</v>
      </c>
      <c r="AA13" s="24">
        <f t="shared" si="7"/>
        <v>2149.38</v>
      </c>
      <c r="AB13" s="24">
        <f t="shared" si="8"/>
        <v>528100.85</v>
      </c>
    </row>
    <row r="14" spans="1:28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66061.31999999999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65789.4</v>
      </c>
      <c r="N14" s="24">
        <v>4222.97</v>
      </c>
      <c r="O14" s="24">
        <v>65789.4</v>
      </c>
      <c r="P14" s="24">
        <f t="shared" si="2"/>
        <v>194720.46</v>
      </c>
      <c r="Q14" s="24">
        <f t="shared" si="3"/>
        <v>198943.43</v>
      </c>
      <c r="R14" s="24">
        <v>65766</v>
      </c>
      <c r="S14" s="24">
        <v>65766</v>
      </c>
      <c r="T14" s="24">
        <v>65766</v>
      </c>
      <c r="U14" s="24">
        <f t="shared" si="4"/>
        <v>197298</v>
      </c>
      <c r="V14" s="24">
        <v>39092.95</v>
      </c>
      <c r="W14" s="24">
        <v>39092.95</v>
      </c>
      <c r="X14" s="24">
        <v>19499.640000000043</v>
      </c>
      <c r="Y14" s="24">
        <f t="shared" si="5"/>
        <v>97685.54000000004</v>
      </c>
      <c r="Z14" s="24">
        <f t="shared" si="6"/>
        <v>679633.72</v>
      </c>
      <c r="AA14" s="24">
        <f t="shared" si="7"/>
        <v>5851.3</v>
      </c>
      <c r="AB14" s="24">
        <f t="shared" si="8"/>
        <v>685485.02</v>
      </c>
    </row>
    <row r="15" spans="1:28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</v>
      </c>
      <c r="K15" s="24">
        <f t="shared" si="1"/>
        <v>296459.98</v>
      </c>
      <c r="L15" s="24">
        <v>92229.22</v>
      </c>
      <c r="M15" s="24">
        <v>93442.66</v>
      </c>
      <c r="N15" s="24">
        <v>16957.46</v>
      </c>
      <c r="O15" s="24">
        <v>93442.66</v>
      </c>
      <c r="P15" s="24">
        <f t="shared" si="2"/>
        <v>279114.54000000004</v>
      </c>
      <c r="Q15" s="24">
        <f t="shared" si="3"/>
        <v>296072.00000000006</v>
      </c>
      <c r="R15" s="24">
        <v>93409.42</v>
      </c>
      <c r="S15" s="24">
        <v>93409.42</v>
      </c>
      <c r="T15" s="24">
        <v>93409.42</v>
      </c>
      <c r="U15" s="24">
        <f t="shared" si="4"/>
        <v>280228.26</v>
      </c>
      <c r="V15" s="24">
        <v>55524.88</v>
      </c>
      <c r="W15" s="24">
        <v>55524.88</v>
      </c>
      <c r="X15" s="24">
        <v>27695.970000000038</v>
      </c>
      <c r="Y15" s="24">
        <f t="shared" si="5"/>
        <v>138745.73000000004</v>
      </c>
      <c r="Z15" s="24">
        <f t="shared" si="6"/>
        <v>974532.63</v>
      </c>
      <c r="AA15" s="24">
        <f t="shared" si="7"/>
        <v>36973.34</v>
      </c>
      <c r="AB15" s="24">
        <f t="shared" si="8"/>
        <v>1011505.97</v>
      </c>
    </row>
    <row r="16" spans="1:28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52711.25</v>
      </c>
      <c r="I16" s="24">
        <v>0</v>
      </c>
      <c r="J16" s="24">
        <f t="shared" si="0"/>
        <v>152189.86</v>
      </c>
      <c r="K16" s="24">
        <f t="shared" si="1"/>
        <v>152189.86</v>
      </c>
      <c r="L16" s="24">
        <v>52825.1</v>
      </c>
      <c r="M16" s="24">
        <v>51302.31</v>
      </c>
      <c r="N16" s="24">
        <v>0</v>
      </c>
      <c r="O16" s="24">
        <v>51302.31</v>
      </c>
      <c r="P16" s="24">
        <f t="shared" si="2"/>
        <v>155429.72</v>
      </c>
      <c r="Q16" s="24">
        <f t="shared" si="3"/>
        <v>155429.72</v>
      </c>
      <c r="R16" s="24">
        <v>51284.07</v>
      </c>
      <c r="S16" s="24">
        <v>51284.07</v>
      </c>
      <c r="T16" s="24">
        <v>51284.07</v>
      </c>
      <c r="U16" s="24">
        <f t="shared" si="4"/>
        <v>153852.21</v>
      </c>
      <c r="V16" s="24">
        <v>30484.53</v>
      </c>
      <c r="W16" s="24">
        <v>30484.53</v>
      </c>
      <c r="X16" s="24">
        <v>15205.75</v>
      </c>
      <c r="Y16" s="24">
        <f t="shared" si="5"/>
        <v>76174.81</v>
      </c>
      <c r="Z16" s="24">
        <f t="shared" si="6"/>
        <v>537646.6</v>
      </c>
      <c r="AA16" s="24">
        <f t="shared" si="7"/>
        <v>0</v>
      </c>
      <c r="AB16" s="24">
        <f t="shared" si="8"/>
        <v>537646.6</v>
      </c>
    </row>
    <row r="17" spans="1:28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86158.92000000001</v>
      </c>
      <c r="I17" s="24">
        <v>0</v>
      </c>
      <c r="J17" s="24">
        <f t="shared" si="0"/>
        <v>246460.36000000002</v>
      </c>
      <c r="K17" s="24">
        <f t="shared" si="1"/>
        <v>246460.36000000002</v>
      </c>
      <c r="L17" s="24">
        <v>82833.24</v>
      </c>
      <c r="M17" s="24">
        <v>90797.42</v>
      </c>
      <c r="N17" s="24">
        <v>0</v>
      </c>
      <c r="O17" s="24">
        <v>90797.42</v>
      </c>
      <c r="P17" s="24">
        <f t="shared" si="2"/>
        <v>264428.08</v>
      </c>
      <c r="Q17" s="24">
        <f t="shared" si="3"/>
        <v>264428.08</v>
      </c>
      <c r="R17" s="24">
        <v>90765.13</v>
      </c>
      <c r="S17" s="24">
        <v>90765.13</v>
      </c>
      <c r="T17" s="24">
        <v>90765.13</v>
      </c>
      <c r="U17" s="24">
        <f t="shared" si="4"/>
        <v>272295.39</v>
      </c>
      <c r="V17" s="24">
        <v>53953.05</v>
      </c>
      <c r="W17" s="24">
        <v>53953.05</v>
      </c>
      <c r="X17" s="24">
        <v>26911.95000000004</v>
      </c>
      <c r="Y17" s="24">
        <f t="shared" si="5"/>
        <v>134818.05000000005</v>
      </c>
      <c r="Z17" s="24">
        <f t="shared" si="6"/>
        <v>918001.88</v>
      </c>
      <c r="AA17" s="24">
        <f t="shared" si="7"/>
        <v>0</v>
      </c>
      <c r="AB17" s="24">
        <f t="shared" si="8"/>
        <v>918001.88</v>
      </c>
    </row>
    <row r="18" spans="1:28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411084.81</v>
      </c>
      <c r="K18" s="24">
        <f t="shared" si="1"/>
        <v>422262.52</v>
      </c>
      <c r="L18" s="24">
        <v>136825.36</v>
      </c>
      <c r="M18" s="24">
        <v>139857.24</v>
      </c>
      <c r="N18" s="24">
        <v>19562.12</v>
      </c>
      <c r="O18" s="24">
        <v>139857.24</v>
      </c>
      <c r="P18" s="24">
        <f t="shared" si="2"/>
        <v>416539.83999999997</v>
      </c>
      <c r="Q18" s="24">
        <f t="shared" si="3"/>
        <v>436101.95999999996</v>
      </c>
      <c r="R18" s="24">
        <v>139807.5</v>
      </c>
      <c r="S18" s="24">
        <v>139807.5</v>
      </c>
      <c r="T18" s="24">
        <v>139807.5</v>
      </c>
      <c r="U18" s="24">
        <f t="shared" si="4"/>
        <v>419422.5</v>
      </c>
      <c r="V18" s="24">
        <v>83105.06</v>
      </c>
      <c r="W18" s="24">
        <v>83105.06</v>
      </c>
      <c r="X18" s="24">
        <v>41453.02000000002</v>
      </c>
      <c r="Y18" s="24">
        <f t="shared" si="5"/>
        <v>207663.14</v>
      </c>
      <c r="Z18" s="24">
        <f t="shared" si="6"/>
        <v>1454710.29</v>
      </c>
      <c r="AA18" s="24">
        <f t="shared" si="7"/>
        <v>30739.83</v>
      </c>
      <c r="AB18" s="24">
        <f t="shared" si="8"/>
        <v>1485450.12</v>
      </c>
    </row>
    <row r="19" spans="1:28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44213.74</v>
      </c>
      <c r="I19" s="24">
        <v>0</v>
      </c>
      <c r="J19" s="24">
        <f t="shared" si="0"/>
        <v>132651.06</v>
      </c>
      <c r="K19" s="24">
        <f t="shared" si="1"/>
        <v>132651.06</v>
      </c>
      <c r="L19" s="24">
        <v>45050.77</v>
      </c>
      <c r="M19" s="24">
        <v>46857.64</v>
      </c>
      <c r="N19" s="24">
        <v>0</v>
      </c>
      <c r="O19" s="24">
        <v>46857.64</v>
      </c>
      <c r="P19" s="24">
        <f t="shared" si="2"/>
        <v>138766.05</v>
      </c>
      <c r="Q19" s="24">
        <f t="shared" si="3"/>
        <v>138766.05</v>
      </c>
      <c r="R19" s="24">
        <v>46840.97</v>
      </c>
      <c r="S19" s="24">
        <v>46840.97</v>
      </c>
      <c r="T19" s="24">
        <v>46840.97</v>
      </c>
      <c r="U19" s="24">
        <f t="shared" si="4"/>
        <v>140522.91</v>
      </c>
      <c r="V19" s="24">
        <v>27843.44</v>
      </c>
      <c r="W19" s="24">
        <v>27843.44</v>
      </c>
      <c r="X19" s="24">
        <v>13888.389999999989</v>
      </c>
      <c r="Y19" s="24">
        <f t="shared" si="5"/>
        <v>69575.26999999999</v>
      </c>
      <c r="Z19" s="24">
        <f t="shared" si="6"/>
        <v>481515.29</v>
      </c>
      <c r="AA19" s="24">
        <f t="shared" si="7"/>
        <v>0</v>
      </c>
      <c r="AB19" s="24">
        <f t="shared" si="8"/>
        <v>481515.29</v>
      </c>
    </row>
    <row r="20" spans="1:28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225668.47000000003</v>
      </c>
      <c r="K20" s="24">
        <f t="shared" si="1"/>
        <v>233212.55000000002</v>
      </c>
      <c r="L20" s="24">
        <v>75185.13</v>
      </c>
      <c r="M20" s="24">
        <v>72406.15</v>
      </c>
      <c r="N20" s="24">
        <v>6448.56</v>
      </c>
      <c r="O20" s="24">
        <v>72406.15</v>
      </c>
      <c r="P20" s="24">
        <f t="shared" si="2"/>
        <v>219997.43</v>
      </c>
      <c r="Q20" s="24">
        <f t="shared" si="3"/>
        <v>226445.99</v>
      </c>
      <c r="R20" s="24">
        <v>72380.39</v>
      </c>
      <c r="S20" s="24">
        <v>72380.39</v>
      </c>
      <c r="T20" s="24">
        <v>72380.39</v>
      </c>
      <c r="U20" s="24">
        <f t="shared" si="4"/>
        <v>217141.16999999998</v>
      </c>
      <c r="V20" s="24">
        <v>43024.71</v>
      </c>
      <c r="W20" s="24">
        <v>43024.71</v>
      </c>
      <c r="X20" s="24">
        <v>21460.84</v>
      </c>
      <c r="Y20" s="24">
        <f t="shared" si="5"/>
        <v>107510.26</v>
      </c>
      <c r="Z20" s="24">
        <f t="shared" si="6"/>
        <v>770317.3300000001</v>
      </c>
      <c r="AA20" s="24">
        <f t="shared" si="7"/>
        <v>13992.64</v>
      </c>
      <c r="AB20" s="24">
        <f t="shared" si="8"/>
        <v>784309.9700000001</v>
      </c>
    </row>
    <row r="21" spans="1:28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71507.36</v>
      </c>
      <c r="I21" s="24">
        <v>0</v>
      </c>
      <c r="J21" s="24">
        <f t="shared" si="0"/>
        <v>205102.13999999998</v>
      </c>
      <c r="K21" s="24">
        <f t="shared" si="1"/>
        <v>205102.13999999998</v>
      </c>
      <c r="L21" s="24">
        <v>67291.66</v>
      </c>
      <c r="M21" s="24">
        <v>68860.51</v>
      </c>
      <c r="N21" s="24">
        <v>0</v>
      </c>
      <c r="O21" s="24">
        <v>68860.51</v>
      </c>
      <c r="P21" s="24">
        <f t="shared" si="2"/>
        <v>205012.68</v>
      </c>
      <c r="Q21" s="24">
        <f t="shared" si="3"/>
        <v>205012.68</v>
      </c>
      <c r="R21" s="24">
        <v>68836.02</v>
      </c>
      <c r="S21" s="24">
        <v>68836.02</v>
      </c>
      <c r="T21" s="24">
        <v>68836.02</v>
      </c>
      <c r="U21" s="24">
        <f t="shared" si="4"/>
        <v>206508.06</v>
      </c>
      <c r="V21" s="24">
        <v>40917.84</v>
      </c>
      <c r="W21" s="24">
        <v>40917.84</v>
      </c>
      <c r="X21" s="24">
        <v>20409.949999999968</v>
      </c>
      <c r="Y21" s="24">
        <f t="shared" si="5"/>
        <v>102245.62999999996</v>
      </c>
      <c r="Z21" s="24">
        <f t="shared" si="6"/>
        <v>718868.5099999999</v>
      </c>
      <c r="AA21" s="24">
        <f t="shared" si="7"/>
        <v>0</v>
      </c>
      <c r="AB21" s="24">
        <f t="shared" si="8"/>
        <v>718868.5099999999</v>
      </c>
    </row>
    <row r="22" spans="1:28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64523.5</v>
      </c>
      <c r="I22" s="24">
        <v>0</v>
      </c>
      <c r="J22" s="24">
        <f t="shared" si="0"/>
        <v>162726.77</v>
      </c>
      <c r="K22" s="24">
        <f t="shared" si="1"/>
        <v>162726.77</v>
      </c>
      <c r="L22" s="24">
        <v>65743.31</v>
      </c>
      <c r="M22" s="24">
        <v>55648.79</v>
      </c>
      <c r="N22" s="24">
        <v>0</v>
      </c>
      <c r="O22" s="24">
        <v>55648.79</v>
      </c>
      <c r="P22" s="24">
        <f t="shared" si="2"/>
        <v>177040.89</v>
      </c>
      <c r="Q22" s="24">
        <f t="shared" si="3"/>
        <v>177040.89</v>
      </c>
      <c r="R22" s="24">
        <v>55628.99</v>
      </c>
      <c r="S22" s="24">
        <v>55628.99</v>
      </c>
      <c r="T22" s="24">
        <v>55628.99</v>
      </c>
      <c r="U22" s="24">
        <f t="shared" si="4"/>
        <v>166886.97</v>
      </c>
      <c r="V22" s="24">
        <v>33067.26</v>
      </c>
      <c r="W22" s="24">
        <v>33067.26</v>
      </c>
      <c r="X22" s="24">
        <v>16494.050000000032</v>
      </c>
      <c r="Y22" s="24">
        <f t="shared" si="5"/>
        <v>82628.57000000004</v>
      </c>
      <c r="Z22" s="24">
        <f t="shared" si="6"/>
        <v>589283.2000000001</v>
      </c>
      <c r="AA22" s="24">
        <f t="shared" si="7"/>
        <v>0</v>
      </c>
      <c r="AB22" s="24">
        <f t="shared" si="8"/>
        <v>589283.2000000001</v>
      </c>
    </row>
    <row r="23" spans="1:28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65021.27</v>
      </c>
      <c r="I23" s="24">
        <v>0</v>
      </c>
      <c r="J23" s="24">
        <f t="shared" si="0"/>
        <v>186479.96</v>
      </c>
      <c r="K23" s="24">
        <f t="shared" si="1"/>
        <v>186479.96</v>
      </c>
      <c r="L23" s="24">
        <v>62170.51</v>
      </c>
      <c r="M23" s="24">
        <v>61773.52</v>
      </c>
      <c r="N23" s="24">
        <v>0</v>
      </c>
      <c r="O23" s="24">
        <v>61773.52</v>
      </c>
      <c r="P23" s="24">
        <f t="shared" si="2"/>
        <v>185717.55</v>
      </c>
      <c r="Q23" s="24">
        <f t="shared" si="3"/>
        <v>185717.55</v>
      </c>
      <c r="R23" s="24">
        <v>61751.55</v>
      </c>
      <c r="S23" s="24">
        <v>61751.55</v>
      </c>
      <c r="T23" s="24">
        <v>61751.55</v>
      </c>
      <c r="U23" s="24">
        <f t="shared" si="4"/>
        <v>185254.65000000002</v>
      </c>
      <c r="V23" s="24">
        <v>36706.66</v>
      </c>
      <c r="W23" s="24">
        <v>36706.66</v>
      </c>
      <c r="X23" s="24">
        <v>18309.40999999996</v>
      </c>
      <c r="Y23" s="24">
        <f t="shared" si="5"/>
        <v>91722.72999999997</v>
      </c>
      <c r="Z23" s="24">
        <f t="shared" si="6"/>
        <v>649174.89</v>
      </c>
      <c r="AA23" s="24">
        <f t="shared" si="7"/>
        <v>0</v>
      </c>
      <c r="AB23" s="24">
        <f t="shared" si="8"/>
        <v>649174.89</v>
      </c>
    </row>
    <row r="24" spans="1:28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197962.6</v>
      </c>
      <c r="K24" s="24">
        <f t="shared" si="1"/>
        <v>212766.16</v>
      </c>
      <c r="L24" s="24">
        <v>65963.62</v>
      </c>
      <c r="M24" s="24">
        <v>66855.09</v>
      </c>
      <c r="N24" s="24">
        <v>24619.32</v>
      </c>
      <c r="O24" s="24">
        <v>66855.09</v>
      </c>
      <c r="P24" s="24">
        <f t="shared" si="2"/>
        <v>199673.8</v>
      </c>
      <c r="Q24" s="24">
        <f t="shared" si="3"/>
        <v>224293.12</v>
      </c>
      <c r="R24" s="24">
        <v>66831.31</v>
      </c>
      <c r="S24" s="24">
        <v>66831.31</v>
      </c>
      <c r="T24" s="24">
        <v>66831.31</v>
      </c>
      <c r="U24" s="24">
        <f t="shared" si="4"/>
        <v>200493.93</v>
      </c>
      <c r="V24" s="24">
        <v>39726.19</v>
      </c>
      <c r="W24" s="24">
        <v>39726.19</v>
      </c>
      <c r="X24" s="24">
        <v>19815.5400000001</v>
      </c>
      <c r="Y24" s="24">
        <f t="shared" si="5"/>
        <v>99267.9200000001</v>
      </c>
      <c r="Z24" s="24">
        <f t="shared" si="6"/>
        <v>697398.2500000001</v>
      </c>
      <c r="AA24" s="24">
        <f t="shared" si="7"/>
        <v>39422.880000000005</v>
      </c>
      <c r="AB24" s="24">
        <f t="shared" si="8"/>
        <v>736821.1300000001</v>
      </c>
    </row>
    <row r="25" spans="1:28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66180.45</v>
      </c>
      <c r="I25" s="24">
        <v>0</v>
      </c>
      <c r="J25" s="24">
        <f t="shared" si="0"/>
        <v>189718.32</v>
      </c>
      <c r="K25" s="24">
        <f t="shared" si="1"/>
        <v>189718.32</v>
      </c>
      <c r="L25" s="24">
        <v>63277.94</v>
      </c>
      <c r="M25" s="24">
        <v>60623.58</v>
      </c>
      <c r="N25" s="24">
        <v>0</v>
      </c>
      <c r="O25" s="24">
        <v>60623.58</v>
      </c>
      <c r="P25" s="24">
        <f t="shared" si="2"/>
        <v>184525.1</v>
      </c>
      <c r="Q25" s="24">
        <f t="shared" si="3"/>
        <v>184525.1</v>
      </c>
      <c r="R25" s="24">
        <v>60602.02</v>
      </c>
      <c r="S25" s="24">
        <v>60602.02</v>
      </c>
      <c r="T25" s="24">
        <v>60602.02</v>
      </c>
      <c r="U25" s="24">
        <f t="shared" si="4"/>
        <v>181806.06</v>
      </c>
      <c r="V25" s="24">
        <v>36023.35</v>
      </c>
      <c r="W25" s="24">
        <v>36023.35</v>
      </c>
      <c r="X25" s="24">
        <v>17968.559999999983</v>
      </c>
      <c r="Y25" s="24">
        <f t="shared" si="5"/>
        <v>90015.25999999998</v>
      </c>
      <c r="Z25" s="24">
        <f t="shared" si="6"/>
        <v>646064.74</v>
      </c>
      <c r="AA25" s="24">
        <f t="shared" si="7"/>
        <v>0</v>
      </c>
      <c r="AB25" s="24">
        <f t="shared" si="8"/>
        <v>646064.74</v>
      </c>
    </row>
    <row r="26" spans="1:28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43102.72</v>
      </c>
      <c r="N26" s="24">
        <v>3398.57</v>
      </c>
      <c r="O26" s="24">
        <v>43102.72</v>
      </c>
      <c r="P26" s="24">
        <f t="shared" si="2"/>
        <v>129099.81</v>
      </c>
      <c r="Q26" s="24">
        <f t="shared" si="3"/>
        <v>132498.38</v>
      </c>
      <c r="R26" s="24">
        <v>43087.39</v>
      </c>
      <c r="S26" s="24">
        <v>43087.39</v>
      </c>
      <c r="T26" s="24">
        <v>43087.39</v>
      </c>
      <c r="U26" s="24">
        <f t="shared" si="4"/>
        <v>129262.17</v>
      </c>
      <c r="V26" s="24">
        <v>25612.22</v>
      </c>
      <c r="W26" s="24">
        <v>25612.22</v>
      </c>
      <c r="X26" s="24">
        <v>12775.419999999955</v>
      </c>
      <c r="Y26" s="24">
        <f t="shared" si="5"/>
        <v>63999.85999999996</v>
      </c>
      <c r="Z26" s="24">
        <f t="shared" si="6"/>
        <v>452591.45999999996</v>
      </c>
      <c r="AA26" s="24">
        <f t="shared" si="7"/>
        <v>12331.86</v>
      </c>
      <c r="AB26" s="24">
        <f t="shared" si="8"/>
        <v>464923.31999999995</v>
      </c>
    </row>
    <row r="27" spans="1:28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83796.08</v>
      </c>
      <c r="I27" s="24">
        <v>0</v>
      </c>
      <c r="J27" s="24">
        <f t="shared" si="0"/>
        <v>238681.53</v>
      </c>
      <c r="K27" s="24">
        <f t="shared" si="1"/>
        <v>238681.53</v>
      </c>
      <c r="L27" s="24">
        <v>80109.07</v>
      </c>
      <c r="M27" s="24">
        <v>80483.97</v>
      </c>
      <c r="N27" s="24">
        <v>0</v>
      </c>
      <c r="O27" s="24">
        <v>80483.97</v>
      </c>
      <c r="P27" s="24">
        <f t="shared" si="2"/>
        <v>241077.01</v>
      </c>
      <c r="Q27" s="24">
        <f t="shared" si="3"/>
        <v>241077.01</v>
      </c>
      <c r="R27" s="24">
        <v>80455.35</v>
      </c>
      <c r="S27" s="24">
        <v>80455.35</v>
      </c>
      <c r="T27" s="24">
        <v>80455.35</v>
      </c>
      <c r="U27" s="24">
        <f t="shared" si="4"/>
        <v>241366.05000000002</v>
      </c>
      <c r="V27" s="24">
        <v>47824.66</v>
      </c>
      <c r="W27" s="24">
        <v>47824.66</v>
      </c>
      <c r="X27" s="24">
        <v>23855.070000000065</v>
      </c>
      <c r="Y27" s="24">
        <f t="shared" si="5"/>
        <v>119504.39000000007</v>
      </c>
      <c r="Z27" s="24">
        <f t="shared" si="6"/>
        <v>840628.9800000001</v>
      </c>
      <c r="AA27" s="24">
        <f t="shared" si="7"/>
        <v>0</v>
      </c>
      <c r="AB27" s="24">
        <f t="shared" si="8"/>
        <v>840628.9800000001</v>
      </c>
    </row>
    <row r="28" spans="1:28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133627.91</v>
      </c>
      <c r="I28" s="24">
        <v>0</v>
      </c>
      <c r="J28" s="24">
        <f t="shared" si="0"/>
        <v>393499.29</v>
      </c>
      <c r="K28" s="24">
        <f t="shared" si="1"/>
        <v>393499.29</v>
      </c>
      <c r="L28" s="24">
        <v>136060.46</v>
      </c>
      <c r="M28" s="24">
        <v>136067.47</v>
      </c>
      <c r="N28" s="24">
        <v>0</v>
      </c>
      <c r="O28" s="24">
        <v>136067.47</v>
      </c>
      <c r="P28" s="24">
        <f t="shared" si="2"/>
        <v>408195.4</v>
      </c>
      <c r="Q28" s="24">
        <f t="shared" si="3"/>
        <v>408195.4</v>
      </c>
      <c r="R28" s="24">
        <v>136019.07</v>
      </c>
      <c r="S28" s="24">
        <v>136019.07</v>
      </c>
      <c r="T28" s="24">
        <v>136019.07</v>
      </c>
      <c r="U28" s="24">
        <f t="shared" si="4"/>
        <v>408057.21</v>
      </c>
      <c r="V28" s="24">
        <v>80853.12</v>
      </c>
      <c r="W28" s="24">
        <v>80853.12</v>
      </c>
      <c r="X28" s="24">
        <v>40329.78</v>
      </c>
      <c r="Y28" s="24">
        <f t="shared" si="5"/>
        <v>202036.02</v>
      </c>
      <c r="Z28" s="24">
        <f t="shared" si="6"/>
        <v>1411787.92</v>
      </c>
      <c r="AA28" s="24">
        <f t="shared" si="7"/>
        <v>0</v>
      </c>
      <c r="AB28" s="24">
        <f t="shared" si="8"/>
        <v>1411787.92</v>
      </c>
    </row>
    <row r="29" spans="1:28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42208.420000000006</v>
      </c>
      <c r="I29" s="24">
        <v>0</v>
      </c>
      <c r="J29" s="24">
        <f t="shared" si="0"/>
        <v>116874.37000000002</v>
      </c>
      <c r="K29" s="24">
        <f t="shared" si="1"/>
        <v>116874.37000000002</v>
      </c>
      <c r="L29" s="24">
        <v>40479.68</v>
      </c>
      <c r="M29" s="24">
        <v>50560.71</v>
      </c>
      <c r="N29" s="24">
        <v>0</v>
      </c>
      <c r="O29" s="24">
        <v>50560.71</v>
      </c>
      <c r="P29" s="24">
        <f t="shared" si="2"/>
        <v>141601.1</v>
      </c>
      <c r="Q29" s="24">
        <f t="shared" si="3"/>
        <v>141601.1</v>
      </c>
      <c r="R29" s="24">
        <v>50542.73</v>
      </c>
      <c r="S29" s="24">
        <v>50542.73</v>
      </c>
      <c r="T29" s="24">
        <v>50542.73</v>
      </c>
      <c r="U29" s="24">
        <f t="shared" si="4"/>
        <v>151628.19</v>
      </c>
      <c r="V29" s="24">
        <v>30043.86</v>
      </c>
      <c r="W29" s="24">
        <v>30043.86</v>
      </c>
      <c r="X29" s="24">
        <v>14985.97</v>
      </c>
      <c r="Y29" s="24">
        <f t="shared" si="5"/>
        <v>75073.69</v>
      </c>
      <c r="Z29" s="24">
        <f t="shared" si="6"/>
        <v>485177.35</v>
      </c>
      <c r="AA29" s="24">
        <f t="shared" si="7"/>
        <v>0</v>
      </c>
      <c r="AB29" s="24">
        <f t="shared" si="8"/>
        <v>485177.35</v>
      </c>
    </row>
    <row r="30" spans="1:28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99368.4</v>
      </c>
      <c r="I30" s="24">
        <v>0</v>
      </c>
      <c r="J30" s="24">
        <f t="shared" si="0"/>
        <v>191491.92</v>
      </c>
      <c r="K30" s="24">
        <f t="shared" si="1"/>
        <v>191491.92</v>
      </c>
      <c r="L30" s="24">
        <v>101291.13</v>
      </c>
      <c r="M30" s="24">
        <v>106840.39</v>
      </c>
      <c r="N30" s="24">
        <v>0</v>
      </c>
      <c r="O30" s="24">
        <v>106840.39</v>
      </c>
      <c r="P30" s="24">
        <f t="shared" si="2"/>
        <v>314971.91000000003</v>
      </c>
      <c r="Q30" s="24">
        <f t="shared" si="3"/>
        <v>314971.91000000003</v>
      </c>
      <c r="R30" s="24">
        <v>106802.39</v>
      </c>
      <c r="S30" s="24">
        <v>106802.39</v>
      </c>
      <c r="T30" s="24">
        <v>106802.39</v>
      </c>
      <c r="U30" s="24">
        <f t="shared" si="4"/>
        <v>320407.17</v>
      </c>
      <c r="V30" s="24">
        <v>63486</v>
      </c>
      <c r="W30" s="24">
        <v>63486</v>
      </c>
      <c r="X30" s="24">
        <v>31666.97</v>
      </c>
      <c r="Y30" s="24">
        <f t="shared" si="5"/>
        <v>158638.97</v>
      </c>
      <c r="Z30" s="24">
        <f t="shared" si="6"/>
        <v>985509.9700000001</v>
      </c>
      <c r="AA30" s="24">
        <f t="shared" si="7"/>
        <v>0</v>
      </c>
      <c r="AB30" s="24">
        <f t="shared" si="8"/>
        <v>985509.9700000001</v>
      </c>
    </row>
    <row r="31" spans="1:28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63114.25</v>
      </c>
      <c r="I31" s="24">
        <v>0</v>
      </c>
      <c r="J31" s="24">
        <f t="shared" si="0"/>
        <v>144113.69</v>
      </c>
      <c r="K31" s="24">
        <f t="shared" si="1"/>
        <v>144113.69</v>
      </c>
      <c r="L31" s="24">
        <v>64290.09</v>
      </c>
      <c r="M31" s="24">
        <v>63108.64</v>
      </c>
      <c r="N31" s="24">
        <v>0</v>
      </c>
      <c r="O31" s="24">
        <v>63108.64</v>
      </c>
      <c r="P31" s="24">
        <f t="shared" si="2"/>
        <v>190507.37</v>
      </c>
      <c r="Q31" s="24">
        <f t="shared" si="3"/>
        <v>190507.37</v>
      </c>
      <c r="R31" s="24">
        <v>63086.19</v>
      </c>
      <c r="S31" s="24">
        <v>63086.19</v>
      </c>
      <c r="T31" s="24">
        <v>63086.19</v>
      </c>
      <c r="U31" s="24">
        <f t="shared" si="4"/>
        <v>189258.57</v>
      </c>
      <c r="V31" s="24">
        <v>37500</v>
      </c>
      <c r="W31" s="24">
        <v>37500</v>
      </c>
      <c r="X31" s="24">
        <v>18705.099999999977</v>
      </c>
      <c r="Y31" s="24">
        <f t="shared" si="5"/>
        <v>93705.09999999998</v>
      </c>
      <c r="Z31" s="24">
        <f t="shared" si="6"/>
        <v>617584.73</v>
      </c>
      <c r="AA31" s="24">
        <f t="shared" si="7"/>
        <v>0</v>
      </c>
      <c r="AB31" s="24">
        <f t="shared" si="8"/>
        <v>617584.73</v>
      </c>
    </row>
    <row r="32" spans="1:28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54352.53</v>
      </c>
      <c r="I32" s="24">
        <v>214.32</v>
      </c>
      <c r="J32" s="24">
        <f t="shared" si="0"/>
        <v>155916.03</v>
      </c>
      <c r="K32" s="24">
        <f t="shared" si="1"/>
        <v>156325.78</v>
      </c>
      <c r="L32" s="24">
        <v>51950.31</v>
      </c>
      <c r="M32" s="24">
        <v>44839.67</v>
      </c>
      <c r="N32" s="24">
        <v>0</v>
      </c>
      <c r="O32" s="24">
        <v>44839.67</v>
      </c>
      <c r="P32" s="24">
        <f t="shared" si="2"/>
        <v>141629.65</v>
      </c>
      <c r="Q32" s="24">
        <f t="shared" si="3"/>
        <v>141629.65</v>
      </c>
      <c r="R32" s="24">
        <v>44823.72</v>
      </c>
      <c r="S32" s="24">
        <v>44823.72</v>
      </c>
      <c r="T32" s="24">
        <v>44823.72</v>
      </c>
      <c r="U32" s="24">
        <f t="shared" si="4"/>
        <v>134471.16</v>
      </c>
      <c r="V32" s="24">
        <v>26644.34</v>
      </c>
      <c r="W32" s="24">
        <v>26644.34</v>
      </c>
      <c r="X32" s="24">
        <v>13290.260000000035</v>
      </c>
      <c r="Y32" s="24">
        <f t="shared" si="5"/>
        <v>66578.94000000003</v>
      </c>
      <c r="Z32" s="24">
        <f t="shared" si="6"/>
        <v>498595.78</v>
      </c>
      <c r="AA32" s="24">
        <f t="shared" si="7"/>
        <v>409.75</v>
      </c>
      <c r="AB32" s="24">
        <f t="shared" si="8"/>
        <v>499005.53</v>
      </c>
    </row>
    <row r="33" spans="1:28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</v>
      </c>
      <c r="K33" s="24">
        <f t="shared" si="1"/>
        <v>118433.58</v>
      </c>
      <c r="L33" s="24">
        <v>44296.7</v>
      </c>
      <c r="M33" s="24">
        <v>47500.82</v>
      </c>
      <c r="N33" s="24">
        <v>95.87</v>
      </c>
      <c r="O33" s="24">
        <v>47500.82</v>
      </c>
      <c r="P33" s="24">
        <f t="shared" si="2"/>
        <v>139298.34</v>
      </c>
      <c r="Q33" s="24">
        <f t="shared" si="3"/>
        <v>139394.21</v>
      </c>
      <c r="R33" s="24">
        <v>47483.93</v>
      </c>
      <c r="S33" s="24">
        <v>47483.93</v>
      </c>
      <c r="T33" s="24">
        <v>47483.93</v>
      </c>
      <c r="U33" s="24">
        <f t="shared" si="4"/>
        <v>142451.79</v>
      </c>
      <c r="V33" s="24">
        <v>28225.63</v>
      </c>
      <c r="W33" s="24">
        <v>28225.63</v>
      </c>
      <c r="X33" s="24">
        <v>14079.130000000008</v>
      </c>
      <c r="Y33" s="24">
        <f t="shared" si="5"/>
        <v>70530.39000000001</v>
      </c>
      <c r="Z33" s="24">
        <f t="shared" si="6"/>
        <v>470714.10000000003</v>
      </c>
      <c r="AA33" s="24">
        <f t="shared" si="7"/>
        <v>95.87</v>
      </c>
      <c r="AB33" s="24">
        <f t="shared" si="8"/>
        <v>470809.97000000003</v>
      </c>
    </row>
    <row r="34" spans="1:28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31439.62</v>
      </c>
      <c r="I34" s="24">
        <v>0</v>
      </c>
      <c r="J34" s="24">
        <f>H34+F34+D34</f>
        <v>82531.75</v>
      </c>
      <c r="K34" s="24">
        <f>E34+J34+G34+I34</f>
        <v>82531.75</v>
      </c>
      <c r="L34" s="24">
        <v>0</v>
      </c>
      <c r="M34" s="24">
        <v>0</v>
      </c>
      <c r="N34" s="24">
        <v>0</v>
      </c>
      <c r="O34" s="24">
        <v>0</v>
      </c>
      <c r="P34" s="24">
        <f>L34+M34+O34</f>
        <v>0</v>
      </c>
      <c r="Q34" s="24">
        <f t="shared" si="3"/>
        <v>0</v>
      </c>
      <c r="R34" s="24">
        <v>0</v>
      </c>
      <c r="S34" s="24">
        <v>0</v>
      </c>
      <c r="T34" s="24">
        <v>0</v>
      </c>
      <c r="U34" s="24">
        <f>T34+S34+R34</f>
        <v>0</v>
      </c>
      <c r="V34" s="24">
        <v>0</v>
      </c>
      <c r="W34" s="24">
        <v>0</v>
      </c>
      <c r="X34" s="24">
        <v>0</v>
      </c>
      <c r="Y34" s="24">
        <f>V34+W34+X34</f>
        <v>0</v>
      </c>
      <c r="Z34" s="24">
        <f t="shared" si="6"/>
        <v>82531.75</v>
      </c>
      <c r="AA34" s="24">
        <f t="shared" si="7"/>
        <v>0</v>
      </c>
      <c r="AB34" s="24">
        <f>Z34+AA34</f>
        <v>82531.75</v>
      </c>
    </row>
    <row r="35" spans="1:28" ht="39.75" customHeight="1">
      <c r="A35" s="16"/>
      <c r="B35" s="20" t="s">
        <v>9</v>
      </c>
      <c r="C35" s="7"/>
      <c r="D35" s="28">
        <f>SUM(D8:D34)</f>
        <v>1515942.05</v>
      </c>
      <c r="E35" s="28">
        <f aca="true" t="shared" si="9" ref="E35:AA35">SUM(E8:E34)</f>
        <v>6179</v>
      </c>
      <c r="F35" s="28">
        <f t="shared" si="9"/>
        <v>1842115.4199999997</v>
      </c>
      <c r="G35" s="28">
        <f t="shared" si="9"/>
        <v>28027.71</v>
      </c>
      <c r="H35" s="28">
        <f t="shared" si="9"/>
        <v>1891312.5299999998</v>
      </c>
      <c r="I35" s="28">
        <f t="shared" si="9"/>
        <v>32219.81</v>
      </c>
      <c r="J35" s="28">
        <f t="shared" si="9"/>
        <v>5249370.000000001</v>
      </c>
      <c r="K35" s="28">
        <f t="shared" si="9"/>
        <v>5315796.5200000005</v>
      </c>
      <c r="L35" s="28">
        <f t="shared" si="9"/>
        <v>1810550</v>
      </c>
      <c r="M35" s="28">
        <f>SUM(M8:M34)</f>
        <v>1811194.2</v>
      </c>
      <c r="N35" s="28">
        <f>SUM(N8:N34)</f>
        <v>79559.38999999998</v>
      </c>
      <c r="O35" s="28">
        <f>SUM(O8:O34)</f>
        <v>1811194.2</v>
      </c>
      <c r="P35" s="28">
        <f t="shared" si="9"/>
        <v>5432938.4</v>
      </c>
      <c r="Q35" s="28">
        <f t="shared" si="9"/>
        <v>5512497.790000001</v>
      </c>
      <c r="R35" s="28">
        <f t="shared" si="9"/>
        <v>1810550</v>
      </c>
      <c r="S35" s="28">
        <f t="shared" si="9"/>
        <v>1810550</v>
      </c>
      <c r="T35" s="28">
        <f t="shared" si="9"/>
        <v>1810550</v>
      </c>
      <c r="U35" s="28">
        <f t="shared" si="9"/>
        <v>5431650.000000001</v>
      </c>
      <c r="V35" s="28">
        <f t="shared" si="9"/>
        <v>1076236</v>
      </c>
      <c r="W35" s="28">
        <f t="shared" si="9"/>
        <v>1076236</v>
      </c>
      <c r="X35" s="28">
        <f t="shared" si="9"/>
        <v>536829.6000000003</v>
      </c>
      <c r="Y35" s="28">
        <f t="shared" si="9"/>
        <v>2689301.600000001</v>
      </c>
      <c r="Z35" s="28">
        <f t="shared" si="9"/>
        <v>18803260</v>
      </c>
      <c r="AA35" s="28">
        <f t="shared" si="9"/>
        <v>145985.90999999997</v>
      </c>
      <c r="AB35" s="28">
        <f>Z35+AA35</f>
        <v>18949245.91</v>
      </c>
    </row>
    <row r="36" spans="1:28" ht="27.75" customHeight="1">
      <c r="A36" s="17"/>
      <c r="B36" s="8"/>
      <c r="C36" s="8"/>
      <c r="Z36" s="19"/>
      <c r="AB36" s="27"/>
    </row>
    <row r="37" spans="2:26" ht="26.25" customHeight="1">
      <c r="B37" s="11"/>
      <c r="D37" s="11"/>
      <c r="E37" s="11"/>
      <c r="F37" s="11"/>
      <c r="G37" s="11"/>
      <c r="H37" s="11"/>
      <c r="I37" s="11"/>
      <c r="Z37" s="19"/>
    </row>
    <row r="38" spans="2:26" ht="26.25" customHeight="1">
      <c r="B38" s="3"/>
      <c r="D38" s="3"/>
      <c r="E38" s="3"/>
      <c r="F38" s="3"/>
      <c r="G38" s="3"/>
      <c r="H38" s="3"/>
      <c r="I38" s="3"/>
      <c r="Z38" s="19"/>
    </row>
    <row r="39" spans="4:9" ht="26.25" customHeight="1">
      <c r="D39" s="3"/>
      <c r="E39" s="3"/>
      <c r="F39" s="3"/>
      <c r="G39" s="3"/>
      <c r="H39" s="3"/>
      <c r="I39" s="3"/>
    </row>
    <row r="40" spans="4:26" ht="26.25" customHeight="1">
      <c r="D40" s="3"/>
      <c r="E40" s="3"/>
      <c r="F40" s="3"/>
      <c r="G40" s="3"/>
      <c r="H40" s="3"/>
      <c r="I40" s="3"/>
      <c r="Z40" s="27"/>
    </row>
    <row r="41" spans="4:9" ht="26.25" customHeight="1">
      <c r="D41" s="3"/>
      <c r="E41" s="3"/>
      <c r="F41" s="3"/>
      <c r="G41" s="3"/>
      <c r="H41" s="3"/>
      <c r="I41" s="3"/>
    </row>
    <row r="42" spans="4:9" ht="26.25" customHeight="1">
      <c r="D42" s="3"/>
      <c r="E42" s="3"/>
      <c r="F42" s="3"/>
      <c r="G42" s="3"/>
      <c r="H42" s="3"/>
      <c r="I42" s="3"/>
    </row>
    <row r="43" spans="4:9" ht="26.25" customHeight="1">
      <c r="D43" s="3"/>
      <c r="E43" s="3"/>
      <c r="F43" s="3"/>
      <c r="G43" s="3"/>
      <c r="H43" s="3"/>
      <c r="I43" s="3"/>
    </row>
    <row r="44" spans="10:25" ht="26.25" customHeight="1"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0:25" ht="26.25" customHeight="1"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0:25" ht="26.25" customHeight="1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0:25" ht="26.25" customHeight="1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0:25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0:25" s="12" customFormat="1" ht="19.5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="12" customFormat="1" ht="19.5" customHeight="1"/>
    <row r="51" s="12" customFormat="1" ht="19.5" customHeight="1"/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>
      <c r="B57" s="6"/>
    </row>
    <row r="58" spans="2:9" ht="12.75">
      <c r="B58" s="9"/>
      <c r="C58" s="9"/>
      <c r="D58" s="9"/>
      <c r="E58" s="9"/>
      <c r="F58" s="9"/>
      <c r="G58" s="9"/>
      <c r="H58" s="9"/>
      <c r="I58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6" r:id="rId1"/>
  <headerFooter alignWithMargins="0">
    <oddFooter>&amp;CPage &amp;P of &amp;N</oddFooter>
  </headerFooter>
  <rowBreaks count="2" manualBreakCount="2">
    <brk id="26" max="26" man="1"/>
    <brk id="50" max="5" man="1"/>
  </rowBreaks>
  <colBreaks count="1" manualBreakCount="1">
    <brk id="1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2022-05-04T11:50:28Z</cp:lastPrinted>
  <dcterms:created xsi:type="dcterms:W3CDTF">2008-06-27T05:56:22Z</dcterms:created>
  <dcterms:modified xsi:type="dcterms:W3CDTF">2022-06-02T11:12:22Z</dcterms:modified>
  <cp:category/>
  <cp:version/>
  <cp:contentType/>
  <cp:contentStatus/>
</cp:coreProperties>
</file>